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HA4191.NW\AppData\Local\Temp\33\"/>
    </mc:Choice>
  </mc:AlternateContent>
  <bookViews>
    <workbookView xWindow="0" yWindow="0" windowWidth="24810" windowHeight="12300"/>
  </bookViews>
  <sheets>
    <sheet name="Мои данные" sheetId="1" r:id="rId1"/>
  </sheets>
  <definedNames>
    <definedName name="Print_Area" localSheetId="0">'Мои данные'!$A$1:$L$26</definedName>
    <definedName name="Print_Titles" localSheetId="0">'Мои данные'!$13:$13</definedName>
  </definedNames>
  <calcPr calcId="152511"/>
</workbook>
</file>

<file path=xl/calcChain.xml><?xml version="1.0" encoding="utf-8"?>
<calcChain xmlns="http://schemas.openxmlformats.org/spreadsheetml/2006/main">
  <c r="L19" i="1" l="1"/>
  <c r="L17" i="1" l="1"/>
  <c r="L15" i="1" l="1"/>
  <c r="L20" i="1" l="1"/>
  <c r="L21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<sst xmlns="http://schemas.openxmlformats.org/spreadsheetml/2006/main" count="27" uniqueCount="27">
  <si>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</si>
  <si>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</si>
  <si>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</si>
  <si>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</si>
  <si>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</si>
  <si>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</si>
  <si>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</si>
  <si>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</si>
  <si>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</si>
  <si>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</si>
  <si>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</si>
  <si>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</si>
  <si>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</si>
  <si>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руб</t>
  </si>
  <si>
    <r>
      <t xml:space="preserve">СБЦП07-17-2
</t>
    </r>
    <r>
      <rPr>
        <sz val="11"/>
        <rFont val="Times New Romanr"/>
        <charset val="204"/>
      </rPr>
      <t xml:space="preserve"> "Коммунальные инженерные сети и сооружения (2012 г.)" Таб.17</t>
    </r>
  </si>
  <si>
    <t>Итоги по смете в ценах 3 кв. 2022 г</t>
  </si>
  <si>
    <t xml:space="preserve">письмо Минстроя РФ № 19281-ИФ/09 от 29.04.2022 (К=5,07) </t>
  </si>
  <si>
    <t>Составил: Инженер 2 категории</t>
  </si>
  <si>
    <t>Г.Н. Никулина</t>
  </si>
  <si>
    <t xml:space="preserve">                                   КЛ-10кВ (длина 1х570 м)</t>
  </si>
  <si>
    <t>N_000-13-1-01.32-1332</t>
  </si>
  <si>
    <t>СМЕТНЫЙ РАСЧЕТ</t>
  </si>
  <si>
    <t>Проектирование. Реконструкция ВЛ-10 кВ 301-23 Телецентр в зоне строительства автомобильной дороги по ул.Ушинского на участке от пр.Мира до ул.Таёжная в городе Котласе Архангельской области  (АО "Котласское ДРСУ", договор ОЗУ-АРХ-00014-К/22 от 13.05.2022) (КЛ-10 кВ 0,570 км)</t>
  </si>
  <si>
    <t>Кабельные линии напряжением до 35 кВ с интервалами протяженности: свыше 500 до 1000 м.</t>
  </si>
  <si>
    <t>Понижающий коэффициент</t>
  </si>
  <si>
    <t>МУ  СБЦП07-17-2
 "Коммунальные инженерные сети и сооружения (2012 г.)" п. 2.26</t>
  </si>
  <si>
    <t>8265+41*570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</si>
</sst>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5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  <font>
      <sz val="12"/>
      <color theme="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44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0" fontId="13" fillId="0" borderId="0" xfId="0" applyFont="1"/>
    <xf numFmtId="0" fontId="12" fillId="0" borderId="0" xfId="0" applyFont="1" applyAlignment="1">
      <alignment vertical="top" wrapText="1"/>
    </xf>
    <xf numFmtId="0" fontId="12" fillId="0" borderId="0" xfId="0" applyFont="1"/>
    <xf numFmtId="0" fontId="8" fillId="0" borderId="7" xfId="0" applyFont="1" applyBorder="1" applyAlignment="1">
      <alignment horizontal="center" vertical="top" wrapText="1"/>
    </xf>
    <xf numFmtId="0" fontId="8" fillId="0" borderId="1" xfId="22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right" vertical="top" wrapText="1"/>
    </xf>
    <xf numFmtId="0" fontId="14" fillId="0" borderId="0" xfId="0" applyFont="1"/>
    <xf numFmtId="0" fontId="14" fillId="0" borderId="1" xfId="0" applyFont="1" applyBorder="1"/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4" xfId="5" applyFont="1" applyBorder="1" applyAlignment="1">
      <alignment horizontal="left" vertical="top" wrapText="1"/>
    </xf>
    <xf numFmtId="0" fontId="8" fillId="0" borderId="5" xfId="5" applyFont="1" applyBorder="1" applyAlignment="1">
      <alignment horizontal="left" vertical="top" wrapText="1"/>
    </xf>
    <xf numFmtId="0" fontId="8" fillId="0" borderId="6" xfId="5" applyFont="1" applyBorder="1" applyAlignment="1">
      <alignment horizontal="lef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showGridLines="0" tabSelected="1" topLeftCell="A18" zoomScaleNormal="100" workbookViewId="0">
      <selection activeCell="C26" sqref="C26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29" t="s">
        <v>20</v>
      </c>
      <c r="B1" s="29"/>
      <c r="C1" s="29"/>
      <c r="D1" s="29"/>
      <c r="L1" s="2" t="s">
        <v>2</v>
      </c>
    </row>
    <row r="2" spans="1:17">
      <c r="A2" s="34"/>
      <c r="B2" s="34"/>
      <c r="C2" s="34"/>
      <c r="D2" s="34"/>
    </row>
    <row r="3" spans="1:17" ht="18.75">
      <c r="A3" s="30" t="s">
        <v>21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7">
      <c r="A4" s="31" t="s">
        <v>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7" spans="1:17" ht="53.25" customHeight="1">
      <c r="A7" s="32" t="s">
        <v>22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33" t="s">
        <v>12</v>
      </c>
      <c r="D10" s="33"/>
      <c r="E10" s="33"/>
      <c r="F10" s="33"/>
      <c r="G10" s="33"/>
      <c r="H10" s="33"/>
      <c r="I10" s="33"/>
      <c r="J10" s="33"/>
      <c r="K10" s="33"/>
      <c r="L10" s="33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13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39" t="s">
        <v>19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10"/>
      <c r="N14" s="10"/>
      <c r="O14" s="10"/>
      <c r="P14" s="10"/>
      <c r="Q14" s="10"/>
    </row>
    <row r="15" spans="1:17" ht="47.25">
      <c r="A15" s="11">
        <v>1</v>
      </c>
      <c r="B15" s="12" t="s">
        <v>23</v>
      </c>
      <c r="C15" s="12" t="s">
        <v>14</v>
      </c>
      <c r="D15" s="16" t="s">
        <v>26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8265+41*570</f>
        <v>31635</v>
      </c>
      <c r="M15" s="10"/>
      <c r="N15" s="10"/>
      <c r="O15" s="10"/>
      <c r="P15" s="10"/>
      <c r="Q15" s="10"/>
    </row>
    <row r="16" spans="1:17" s="20" customFormat="1" ht="47.25" outlineLevel="1">
      <c r="A16" s="23">
        <v>2</v>
      </c>
      <c r="B16" s="12" t="s">
        <v>24</v>
      </c>
      <c r="C16" s="24" t="s">
        <v>25</v>
      </c>
      <c r="D16" s="25">
        <v>0.65329127105386597</v>
      </c>
      <c r="E16" s="26"/>
      <c r="F16" s="27"/>
      <c r="G16" s="27"/>
      <c r="H16" s="27"/>
      <c r="I16" s="27"/>
      <c r="J16" s="27"/>
      <c r="K16" s="27"/>
      <c r="L16" s="28"/>
      <c r="M16" s="27"/>
    </row>
    <row r="17" spans="1:17">
      <c r="A17" s="35" t="s">
        <v>11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18">
        <f>L15*0.653291271053866</f>
        <v>20666.869359789049</v>
      </c>
      <c r="M17" s="10"/>
      <c r="N17" s="10"/>
      <c r="O17" s="10"/>
      <c r="P17" s="10"/>
      <c r="Q17" s="10"/>
    </row>
    <row r="18" spans="1:17" s="22" customFormat="1">
      <c r="A18" s="41" t="s">
        <v>16</v>
      </c>
      <c r="B18" s="42"/>
      <c r="C18" s="42"/>
      <c r="D18" s="43"/>
      <c r="E18" s="12"/>
      <c r="F18" s="12"/>
      <c r="G18" s="12"/>
      <c r="H18" s="12"/>
      <c r="I18" s="12"/>
      <c r="J18" s="12"/>
      <c r="K18" s="12"/>
      <c r="L18" s="18">
        <v>5.07</v>
      </c>
      <c r="M18" s="10"/>
      <c r="N18" s="21"/>
      <c r="O18" s="21"/>
      <c r="P18" s="21"/>
      <c r="Q18" s="21"/>
    </row>
    <row r="19" spans="1:17">
      <c r="A19" s="37" t="s">
        <v>15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19">
        <f>L17*L18+0.005</f>
        <v>104781.03265413048</v>
      </c>
      <c r="M19" s="10"/>
      <c r="N19" s="13"/>
      <c r="O19" s="10"/>
      <c r="P19" s="10"/>
      <c r="Q19" s="10"/>
    </row>
    <row r="20" spans="1:17">
      <c r="A20" s="35" t="s">
        <v>10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18">
        <f>L19*20%</f>
        <v>20956.206530826097</v>
      </c>
      <c r="M20" s="10"/>
      <c r="N20" s="10"/>
      <c r="O20" s="10"/>
      <c r="P20" s="10"/>
      <c r="Q20" s="10"/>
    </row>
    <row r="21" spans="1:17">
      <c r="A21" s="37" t="s">
        <v>8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19">
        <f>L19+L20</f>
        <v>125737.23918495658</v>
      </c>
      <c r="M21" s="10"/>
      <c r="N21" s="10"/>
      <c r="O21" s="10"/>
      <c r="P21" s="10"/>
      <c r="Q21" s="10"/>
    </row>
    <row r="22" spans="1:17">
      <c r="L22" s="14"/>
      <c r="M22" s="4"/>
      <c r="N22" s="4"/>
      <c r="O22" s="4"/>
      <c r="P22" s="4"/>
      <c r="Q22" s="4"/>
    </row>
    <row r="23" spans="1:17">
      <c r="B23" s="1" t="s">
        <v>17</v>
      </c>
      <c r="C23" s="1" t="s">
        <v>18</v>
      </c>
    </row>
    <row r="24" spans="1:17">
      <c r="C24" s="15"/>
    </row>
  </sheetData>
  <mergeCells count="12">
    <mergeCell ref="A17:K17"/>
    <mergeCell ref="A20:K20"/>
    <mergeCell ref="A21:K21"/>
    <mergeCell ref="A19:K19"/>
    <mergeCell ref="A14:L14"/>
    <mergeCell ref="A18:D18"/>
    <mergeCell ref="A1:D1"/>
    <mergeCell ref="A3:L3"/>
    <mergeCell ref="A4:L4"/>
    <mergeCell ref="A7:L7"/>
    <mergeCell ref="C10:L10"/>
    <mergeCell ref="A2:D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Фудула Екатерина Вадимовна</cp:lastModifiedBy>
  <cp:lastPrinted>2020-12-29T10:22:46Z</cp:lastPrinted>
  <dcterms:created xsi:type="dcterms:W3CDTF">2007-02-21T08:42:24Z</dcterms:created>
  <dcterms:modified xsi:type="dcterms:W3CDTF">2022-12-09T11:52:34Z</dcterms:modified>
</cp:coreProperties>
</file>